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EXT\2026\Jednostavna nabava_POSTUPCI\Izgradnja infrastrukture na groblju u Višnjevcu - postavljanje ograde\Poziv za dostavu ponude_objavljen_13042026\"/>
    </mc:Choice>
  </mc:AlternateContent>
  <xr:revisionPtr revIDLastSave="0" documentId="13_ncr:1_{0FC969C8-55B5-433A-B3C6-9FA246B94D6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Građevinski radovi" sheetId="1" r:id="rId1"/>
  </sheets>
  <definedNames>
    <definedName name="donos">#REF!</definedName>
    <definedName name="Excel_BuiltIn__FilterDatabase_1">#REF!</definedName>
    <definedName name="Excel_BuiltIn_Print_Area_1_1">#REF!</definedName>
    <definedName name="jed_mjere">#REF!</definedName>
    <definedName name="poc_zbroj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78" i="1"/>
  <c r="F74" i="1"/>
  <c r="F66" i="1"/>
  <c r="F65" i="1"/>
  <c r="F58" i="1" l="1"/>
  <c r="F96" i="1" s="1"/>
  <c r="F68" i="1"/>
  <c r="F98" i="1" s="1"/>
  <c r="F80" i="1"/>
  <c r="F100" i="1" s="1"/>
  <c r="E103" i="1" l="1"/>
  <c r="E105" i="1" s="1"/>
  <c r="E107" i="1" s="1"/>
</calcChain>
</file>

<file path=xl/sharedStrings.xml><?xml version="1.0" encoding="utf-8"?>
<sst xmlns="http://schemas.openxmlformats.org/spreadsheetml/2006/main" count="64" uniqueCount="57">
  <si>
    <r>
      <rPr>
        <b/>
        <sz val="12"/>
        <color rgb="FF000000"/>
        <rFont val="Arial"/>
        <family val="2"/>
        <charset val="238"/>
      </rPr>
      <t>INVESTITOR:</t>
    </r>
    <r>
      <rPr>
        <sz val="12"/>
        <color rgb="FF000000"/>
        <rFont val="Arial"/>
        <family val="2"/>
        <charset val="238"/>
      </rPr>
      <t xml:space="preserve">        </t>
    </r>
  </si>
  <si>
    <t xml:space="preserve">       </t>
  </si>
  <si>
    <t>OPĆINA VELIKO TROJSTVO</t>
  </si>
  <si>
    <t>Braće Radić 28</t>
  </si>
  <si>
    <t>43226 Veliko Trojstvo</t>
  </si>
  <si>
    <t>OIB: 85823514889</t>
  </si>
  <si>
    <r>
      <rPr>
        <b/>
        <sz val="12"/>
        <color rgb="FF000000"/>
        <rFont val="Arial"/>
        <family val="2"/>
        <charset val="238"/>
      </rPr>
      <t xml:space="preserve">ZAHVAT: </t>
    </r>
    <r>
      <rPr>
        <sz val="12"/>
        <color rgb="FF000000"/>
        <rFont val="Arial"/>
        <family val="2"/>
        <charset val="238"/>
      </rPr>
      <t xml:space="preserve">               </t>
    </r>
  </si>
  <si>
    <t xml:space="preserve">IZGRADNJA KOMUNALNE INFRASTRUKTURE I OPREMANJE GROBLJA </t>
  </si>
  <si>
    <t xml:space="preserve">          </t>
  </si>
  <si>
    <t xml:space="preserve">LOKACIJA:  </t>
  </si>
  <si>
    <t>TROŠKOVNIK</t>
  </si>
  <si>
    <t>RED.BR.</t>
  </si>
  <si>
    <t>OPIS STAVKE</t>
  </si>
  <si>
    <t>JED.MJ.</t>
  </si>
  <si>
    <t>KOLIČINA</t>
  </si>
  <si>
    <t>JED. CIJENA</t>
  </si>
  <si>
    <t>UKUPNO</t>
  </si>
  <si>
    <t xml:space="preserve">A\ </t>
  </si>
  <si>
    <t>GRAĐEVINSKI RADOVI</t>
  </si>
  <si>
    <t>I.</t>
  </si>
  <si>
    <t>ZEMLJANI RADOVI</t>
  </si>
  <si>
    <t>1.1.</t>
  </si>
  <si>
    <t xml:space="preserve">  - strojni 80 %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</si>
  <si>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</si>
  <si>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 - ručni 20 %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</si>
  <si>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</si>
  <si>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</t>
  </si>
  <si>
    <t>ZEMLJANI RADOVI UKUPNO:</t>
  </si>
  <si>
    <t>II.</t>
  </si>
  <si>
    <t>BETONSKI RADOVI</t>
  </si>
  <si>
    <t>2.1.</t>
  </si>
  <si>
    <t xml:space="preserve">Dobava i ugradnja betona za temeljne stope stupova ograde, dimenzija 20 x 20 x 80 cm, klase C 25/30. U stavku uključen sav potreban rad i materijal. Količina armature dana je aproksimativno, a točna količina biti će iskazana planom armature. U cijenu je uključena dobava, prijevoz, ugradba i njega svježeg betona, kao i dobava, sječenje, savijanje, vezivanje i postava armature.   </t>
  </si>
  <si>
    <t>* Napomena: temeljne stope za stupove ograde izvesti na način da budu uzdignute 5 cm iznad kote terena.</t>
  </si>
  <si>
    <t xml:space="preserve">   - beton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</si>
  <si>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</si>
  <si>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  - armatura</t>
  </si>
  <si>
    <t>kg</t>
  </si>
  <si>
    <t xml:space="preserve"> BETONSKI RADOVI UKUPNO:</t>
  </si>
  <si>
    <t>III.</t>
  </si>
  <si>
    <t>MONTAŽERSKI RADOVI</t>
  </si>
  <si>
    <t>3.1.</t>
  </si>
  <si>
    <t xml:space="preserve">Izrada, dobava i montaža metalne "industrijske" ograde okolo groblja, sa svim pripadajućim dijelovima i spojnim sredstvima. Ograda se sastoji od vertikalnih kvadratnih stupova dimenzije 6x6x150 cm, sa plastičnom kapom na gornjoj strani i sa pločicom, postavljenih na osnom razmaku od 252,5 cm. Na stupove se pomoću spojnica učvršćuju paneli izrađeni od metalnih žica okruglog presjeka, debljine žice 4 mm, koje zavarene tvore otvor veličine 5x20 cm, dužina panela 2,50 m i visina 1,50 m. Da bi se postigla dodatna čvrstoća i ojačanje panela, žica se savija po dužini u obliku slova "V" na tri mjesta. Stupovi se montiraju na temeljne stope od betona koje su uzdignute 5 cm iznad kote terena tako da je ukupna visina ograde 1,55 cm od kote zaravnatog terena. Paneli su vruće cinčani i plastificirani elektrostatskim prahom u tamno zelenu boju (RAL 6005). Stupovi su također vruće cinčani te antikorozivno zaštićeni, u kompletu sa kapom i spojnicama. U stavku uključen sav potreban rad, pribor i spojni materijal. </t>
  </si>
  <si>
    <t>m'</t>
  </si>
  <si>
    <t>3.2.</t>
  </si>
  <si>
    <t>kom</t>
  </si>
  <si>
    <t>MONTAŽERSKI RADOVI UKUPNO:</t>
  </si>
  <si>
    <t xml:space="preserve">REKAPITULACIJA </t>
  </si>
  <si>
    <t>A/</t>
  </si>
  <si>
    <t>UKUPNO:</t>
  </si>
  <si>
    <t>PDV (25 %):</t>
  </si>
  <si>
    <t>SVEUKUPNO:</t>
  </si>
  <si>
    <t>VIŠNJEVAC</t>
  </si>
  <si>
    <t>Višnjevac</t>
  </si>
  <si>
    <t>kat.čest.br. 119/4, 120, k.o. Višnjevac</t>
  </si>
  <si>
    <t xml:space="preserve">Strojni i ručni iskop zemlje za temeljne stope stupova ograde, dimenzija 20 x 20 x 80 cm, u zemlji "C" kategorije. Temeljne stope ograde nalaze se na osnom razmaku od 252,50 m, a ukupna dužina iskopa je 217,00 m. Višak iskopane zemlje iskoristit će se za razastiranje na površini groblja. Stavka obuhvaća iskop i razastiranje zemlje te sav potreban rad, strojeve i pribor. Obračun u sraslom stanju. </t>
  </si>
  <si>
    <t>Izrada, dobava i ugradnja dvokrilnih zaokretnih metalnih vrata za ogradu svjetle širine i visine 400 x 150 cm. Vratno krilo se sastoji od okvira dimenzija 4x6 cm na koji se učvršćuju paneli izrađeni od metalnih žica okruglog presjeka, debljine žice 4 mm, koje zavarene tvore otvor veličine 5x20 cm. Okvir je pričvršćen na vertikalne stupove dimenzija 10x15x150 cm, sa plastičnom kapom na gornjoj strani i sa pločicom. Paneli su vruće cinčani i plastificirani elektrostatskim prahom u tamno zelenu boju (RAL 6005). Stupovi i okvir su također vruće cinčani te antikorozivno zaštićeni, u kompletu sa kapom. U cijenu uračunati izradu, dobavu i postavu vrata i stupova, okove, brave i zasun, te sav potreban rad i pribor. Sve mjere treba provjeriti na licu mjesta.</t>
  </si>
  <si>
    <t xml:space="preserve">  - dvokrilna vrata svjetle širine i visine 400 x 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</si>
</sst>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41A]"/>
  </numFmts>
  <fonts count="34" x14ac:knownFonts="1">
    <font>
      <sz val="11"/>
      <color rgb="FF000000"/>
      <name val="Calibri"/>
      <scheme val="minor"/>
    </font>
    <font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0000"/>
      <name val="Arial Narrow"/>
      <family val="2"/>
      <charset val="238"/>
    </font>
    <font>
      <b/>
      <sz val="8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24" fillId="0" borderId="0" xfId="0" applyFont="1"/>
    <xf numFmtId="4" fontId="25" fillId="0" borderId="3" xfId="0" applyNumberFormat="1" applyFont="1" applyBorder="1" applyAlignment="1">
      <alignment horizontal="left" vertical="center" wrapText="1"/>
    </xf>
    <xf numFmtId="4" fontId="25" fillId="0" borderId="6" xfId="0" applyNumberFormat="1" applyFont="1" applyBorder="1" applyAlignment="1">
      <alignment horizontal="left" vertical="center" wrapText="1"/>
    </xf>
    <xf numFmtId="4" fontId="25" fillId="0" borderId="9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4" fontId="25" fillId="0" borderId="3" xfId="0" applyNumberFormat="1" applyFont="1" applyBorder="1" applyAlignment="1">
      <alignment vertical="center" wrapText="1"/>
    </xf>
    <xf numFmtId="4" fontId="25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top" wrapText="1"/>
    </xf>
    <xf numFmtId="0" fontId="11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28" fillId="2" borderId="1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wrapText="1"/>
    </xf>
    <xf numFmtId="2" fontId="12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3" fillId="3" borderId="11" xfId="0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30" fillId="0" borderId="0" xfId="0" applyFont="1" applyAlignment="1">
      <alignment horizontal="left" vertical="top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 wrapText="1"/>
    </xf>
    <xf numFmtId="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center" vertical="top"/>
    </xf>
    <xf numFmtId="0" fontId="1" fillId="0" borderId="0" xfId="0" applyFont="1"/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/>
    <xf numFmtId="4" fontId="1" fillId="0" borderId="13" xfId="0" applyNumberFormat="1" applyFont="1" applyBorder="1" applyAlignment="1">
      <alignment horizontal="right"/>
    </xf>
    <xf numFmtId="4" fontId="15" fillId="0" borderId="16" xfId="0" applyNumberFormat="1" applyFont="1" applyBorder="1" applyAlignment="1">
      <alignment horizontal="left" vertical="center"/>
    </xf>
    <xf numFmtId="4" fontId="15" fillId="0" borderId="13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horizontal="left"/>
    </xf>
    <xf numFmtId="4" fontId="31" fillId="0" borderId="13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top" wrapText="1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center"/>
    </xf>
    <xf numFmtId="4" fontId="17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vertical="top"/>
    </xf>
    <xf numFmtId="4" fontId="15" fillId="0" borderId="13" xfId="0" applyNumberFormat="1" applyFont="1" applyBorder="1" applyAlignment="1">
      <alignment horizontal="left" vertical="center"/>
    </xf>
    <xf numFmtId="4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8" xfId="0" applyFont="1" applyBorder="1"/>
    <xf numFmtId="4" fontId="1" fillId="0" borderId="18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 vertical="top"/>
    </xf>
    <xf numFmtId="4" fontId="15" fillId="0" borderId="0" xfId="0" applyNumberFormat="1" applyFont="1" applyAlignment="1">
      <alignment vertical="top"/>
    </xf>
    <xf numFmtId="4" fontId="15" fillId="0" borderId="0" xfId="0" applyNumberFormat="1" applyFont="1"/>
    <xf numFmtId="4" fontId="31" fillId="0" borderId="0" xfId="0" applyNumberFormat="1" applyFont="1"/>
    <xf numFmtId="4" fontId="15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right"/>
    </xf>
    <xf numFmtId="0" fontId="16" fillId="0" borderId="4" xfId="0" applyFont="1" applyBorder="1"/>
    <xf numFmtId="164" fontId="20" fillId="0" borderId="5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164" fontId="32" fillId="0" borderId="13" xfId="0" applyNumberFormat="1" applyFont="1" applyBorder="1" applyAlignment="1">
      <alignment horizontal="right"/>
    </xf>
    <xf numFmtId="165" fontId="18" fillId="0" borderId="17" xfId="0" applyNumberFormat="1" applyFont="1" applyBorder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164" fontId="18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3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4" fontId="22" fillId="0" borderId="25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horizontal="right" vertical="center"/>
    </xf>
    <xf numFmtId="4" fontId="22" fillId="0" borderId="22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vertic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right"/>
    </xf>
    <xf numFmtId="164" fontId="21" fillId="0" borderId="28" xfId="0" applyNumberFormat="1" applyFont="1" applyBorder="1" applyAlignment="1">
      <alignment horizontal="right"/>
    </xf>
    <xf numFmtId="0" fontId="21" fillId="0" borderId="25" xfId="0" applyFont="1" applyBorder="1" applyAlignment="1">
      <alignment horizontal="center"/>
    </xf>
    <xf numFmtId="0" fontId="18" fillId="0" borderId="22" xfId="0" applyFont="1" applyBorder="1" applyAlignment="1">
      <alignment horizontal="right"/>
    </xf>
    <xf numFmtId="0" fontId="18" fillId="0" borderId="22" xfId="0" applyFont="1" applyBorder="1" applyAlignment="1">
      <alignment horizontal="left"/>
    </xf>
    <xf numFmtId="4" fontId="15" fillId="0" borderId="27" xfId="0" applyNumberFormat="1" applyFont="1" applyBorder="1" applyAlignment="1">
      <alignment horizontal="left" vertical="top"/>
    </xf>
    <xf numFmtId="4" fontId="15" fillId="0" borderId="0" xfId="0" applyNumberFormat="1" applyFont="1" applyAlignment="1">
      <alignment horizontal="right" vertical="top"/>
    </xf>
    <xf numFmtId="4" fontId="31" fillId="0" borderId="0" xfId="0" applyNumberFormat="1" applyFont="1" applyAlignment="1">
      <alignment horizontal="right"/>
    </xf>
    <xf numFmtId="4" fontId="15" fillId="0" borderId="28" xfId="0" applyNumberFormat="1" applyFont="1" applyBorder="1" applyAlignment="1">
      <alignment horizontal="right"/>
    </xf>
    <xf numFmtId="0" fontId="20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right" vertical="center"/>
    </xf>
    <xf numFmtId="0" fontId="20" fillId="0" borderId="22" xfId="0" applyFont="1" applyBorder="1" applyAlignment="1">
      <alignment horizontal="left"/>
    </xf>
    <xf numFmtId="0" fontId="20" fillId="0" borderId="22" xfId="0" applyFont="1" applyBorder="1" applyAlignment="1">
      <alignment horizontal="center" vertical="center"/>
    </xf>
    <xf numFmtId="4" fontId="17" fillId="0" borderId="18" xfId="0" applyNumberFormat="1" applyFont="1" applyBorder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0" borderId="13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top" wrapText="1"/>
    </xf>
    <xf numFmtId="0" fontId="2" fillId="0" borderId="6" xfId="0" applyFont="1" applyBorder="1"/>
    <xf numFmtId="0" fontId="2" fillId="0" borderId="9" xfId="0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165" fontId="18" fillId="0" borderId="22" xfId="0" applyNumberFormat="1" applyFont="1" applyBorder="1" applyAlignment="1">
      <alignment horizontal="right"/>
    </xf>
    <xf numFmtId="165" fontId="2" fillId="0" borderId="26" xfId="0" applyNumberFormat="1" applyFont="1" applyBorder="1"/>
    <xf numFmtId="165" fontId="19" fillId="0" borderId="22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15" fillId="3" borderId="21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" fillId="0" borderId="23" xfId="0" applyFont="1" applyBorder="1"/>
    <xf numFmtId="0" fontId="18" fillId="0" borderId="13" xfId="0" applyFont="1" applyBorder="1" applyAlignment="1">
      <alignment horizontal="left"/>
    </xf>
    <xf numFmtId="165" fontId="21" fillId="0" borderId="22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4"/>
  <sheetViews>
    <sheetView tabSelected="1" view="pageBreakPreview" topLeftCell="A40" zoomScaleNormal="100" zoomScaleSheetLayoutView="100" workbookViewId="0">
      <selection activeCell="E55" sqref="E55"/>
    </sheetView>
  </sheetViews>
  <sheetFormatPr defaultColWidth="14.42578125" defaultRowHeight="15" customHeight="1" x14ac:dyDescent="0.25"/>
  <cols>
    <col min="1" max="1" width="6.7109375" customWidth="1"/>
    <col min="2" max="2" width="45.7109375" customWidth="1"/>
    <col min="3" max="3" width="7.7109375" customWidth="1"/>
    <col min="4" max="4" width="10.7109375" customWidth="1"/>
    <col min="5" max="5" width="11.7109375" style="13" customWidth="1"/>
    <col min="6" max="6" width="15.7109375" customWidth="1"/>
    <col min="7" max="11" width="8" customWidth="1"/>
    <col min="12" max="12" width="10" customWidth="1"/>
    <col min="13" max="13" width="8" customWidth="1"/>
    <col min="14" max="14" width="4.85546875" customWidth="1"/>
    <col min="15" max="25" width="8" customWidth="1"/>
  </cols>
  <sheetData>
    <row r="1" spans="1:6" ht="18" customHeight="1" x14ac:dyDescent="0.25">
      <c r="A1" s="142"/>
      <c r="B1" s="143"/>
      <c r="C1" s="148"/>
      <c r="D1" s="143"/>
      <c r="E1" s="14"/>
      <c r="F1" s="149"/>
    </row>
    <row r="2" spans="1:6" ht="18" customHeight="1" x14ac:dyDescent="0.25">
      <c r="A2" s="144"/>
      <c r="B2" s="145"/>
      <c r="C2" s="144"/>
      <c r="D2" s="145"/>
      <c r="E2" s="15"/>
      <c r="F2" s="150"/>
    </row>
    <row r="3" spans="1:6" ht="18" customHeight="1" x14ac:dyDescent="0.25">
      <c r="A3" s="146"/>
      <c r="B3" s="147"/>
      <c r="C3" s="146"/>
      <c r="D3" s="147"/>
      <c r="E3" s="16"/>
      <c r="F3" s="151"/>
    </row>
    <row r="4" spans="1:6" ht="16.5" customHeight="1" x14ac:dyDescent="0.3">
      <c r="A4" s="17"/>
      <c r="B4" s="18"/>
      <c r="C4" s="19"/>
      <c r="D4" s="20"/>
      <c r="E4" s="21"/>
      <c r="F4" s="20"/>
    </row>
    <row r="5" spans="1:6" ht="21" customHeight="1" x14ac:dyDescent="0.25">
      <c r="A5" s="152" t="s">
        <v>0</v>
      </c>
      <c r="B5" s="153"/>
      <c r="C5" s="153"/>
      <c r="D5" s="153"/>
      <c r="E5" s="153"/>
      <c r="F5" s="153"/>
    </row>
    <row r="6" spans="1:6" ht="21" customHeight="1" x14ac:dyDescent="0.25">
      <c r="A6" s="23" t="s">
        <v>1</v>
      </c>
      <c r="B6" s="152" t="s">
        <v>2</v>
      </c>
      <c r="C6" s="153"/>
      <c r="D6" s="153"/>
      <c r="E6" s="153"/>
      <c r="F6" s="153"/>
    </row>
    <row r="7" spans="1:6" ht="21" customHeight="1" x14ac:dyDescent="0.25">
      <c r="A7" s="23"/>
      <c r="B7" s="22" t="s">
        <v>3</v>
      </c>
      <c r="C7" s="24"/>
      <c r="D7" s="25"/>
      <c r="E7" s="26"/>
      <c r="F7" s="25"/>
    </row>
    <row r="8" spans="1:6" ht="21" customHeight="1" x14ac:dyDescent="0.25">
      <c r="A8" s="23"/>
      <c r="B8" s="22" t="s">
        <v>4</v>
      </c>
      <c r="C8" s="24"/>
      <c r="D8" s="25"/>
      <c r="E8" s="26"/>
      <c r="F8" s="25"/>
    </row>
    <row r="9" spans="1:6" ht="21" customHeight="1" x14ac:dyDescent="0.25">
      <c r="A9" s="23"/>
      <c r="B9" s="22" t="s">
        <v>5</v>
      </c>
      <c r="C9" s="24"/>
      <c r="D9" s="25"/>
      <c r="E9" s="26"/>
      <c r="F9" s="25"/>
    </row>
    <row r="10" spans="1:6" ht="21" customHeight="1" x14ac:dyDescent="0.25">
      <c r="A10" s="23"/>
      <c r="B10" s="22"/>
      <c r="C10" s="24"/>
      <c r="D10" s="25"/>
      <c r="E10" s="26"/>
      <c r="F10" s="25"/>
    </row>
    <row r="11" spans="1:6" ht="21" customHeight="1" x14ac:dyDescent="0.25">
      <c r="A11" s="152" t="s">
        <v>6</v>
      </c>
      <c r="B11" s="153"/>
      <c r="C11" s="153"/>
      <c r="D11" s="153"/>
      <c r="E11" s="153"/>
      <c r="F11" s="153"/>
    </row>
    <row r="12" spans="1:6" ht="21" customHeight="1" x14ac:dyDescent="0.25">
      <c r="A12" s="23"/>
      <c r="B12" s="152" t="s">
        <v>7</v>
      </c>
      <c r="C12" s="153"/>
      <c r="D12" s="153"/>
      <c r="E12" s="153"/>
      <c r="F12" s="153"/>
    </row>
    <row r="13" spans="1:6" ht="21" customHeight="1" x14ac:dyDescent="0.25">
      <c r="A13" s="23" t="s">
        <v>8</v>
      </c>
      <c r="B13" s="23" t="s">
        <v>51</v>
      </c>
      <c r="C13" s="23"/>
      <c r="D13" s="23"/>
      <c r="E13" s="27"/>
      <c r="F13" s="23"/>
    </row>
    <row r="14" spans="1:6" ht="21" customHeight="1" x14ac:dyDescent="0.25">
      <c r="A14" s="22"/>
      <c r="B14" s="22"/>
      <c r="C14" s="22"/>
      <c r="D14" s="22"/>
      <c r="E14" s="28"/>
      <c r="F14" s="22"/>
    </row>
    <row r="15" spans="1:6" ht="21" customHeight="1" x14ac:dyDescent="0.25">
      <c r="A15" s="154" t="s">
        <v>9</v>
      </c>
      <c r="B15" s="153"/>
      <c r="C15" s="24"/>
      <c r="D15" s="25"/>
      <c r="E15" s="26"/>
      <c r="F15" s="25"/>
    </row>
    <row r="16" spans="1:6" ht="21" customHeight="1" x14ac:dyDescent="0.25">
      <c r="A16" s="23"/>
      <c r="B16" s="22" t="s">
        <v>52</v>
      </c>
      <c r="C16" s="24"/>
      <c r="D16" s="25"/>
      <c r="E16" s="26"/>
      <c r="F16" s="25"/>
    </row>
    <row r="17" spans="1:6" ht="21" customHeight="1" x14ac:dyDescent="0.25">
      <c r="A17" s="23"/>
      <c r="B17" s="152" t="s">
        <v>53</v>
      </c>
      <c r="C17" s="153"/>
      <c r="D17" s="153"/>
      <c r="E17" s="153"/>
      <c r="F17" s="153"/>
    </row>
    <row r="18" spans="1:6" ht="21" customHeight="1" x14ac:dyDescent="0.25">
      <c r="A18" s="23"/>
      <c r="B18" s="22"/>
      <c r="C18" s="24"/>
      <c r="D18" s="25"/>
      <c r="E18" s="26"/>
      <c r="F18" s="25"/>
    </row>
    <row r="19" spans="1:6" ht="21" customHeight="1" x14ac:dyDescent="0.25">
      <c r="A19" s="29"/>
      <c r="B19" s="30"/>
      <c r="C19" s="24"/>
      <c r="D19" s="25"/>
      <c r="E19" s="26"/>
      <c r="F19" s="25"/>
    </row>
    <row r="20" spans="1:6" ht="21" customHeight="1" x14ac:dyDescent="0.25">
      <c r="A20" s="23"/>
      <c r="B20" s="22"/>
      <c r="C20" s="24"/>
      <c r="D20" s="25"/>
      <c r="E20" s="26"/>
      <c r="F20" s="25"/>
    </row>
    <row r="21" spans="1:6" ht="21" customHeight="1" x14ac:dyDescent="0.25">
      <c r="A21" s="23"/>
      <c r="B21" s="22"/>
      <c r="C21" s="24"/>
      <c r="D21" s="25"/>
      <c r="E21" s="26"/>
      <c r="F21" s="25"/>
    </row>
    <row r="22" spans="1:6" ht="21" customHeight="1" x14ac:dyDescent="0.25">
      <c r="A22" s="30"/>
      <c r="B22" s="1"/>
      <c r="C22" s="31"/>
      <c r="D22" s="32"/>
      <c r="E22" s="33"/>
      <c r="F22" s="32"/>
    </row>
    <row r="23" spans="1:6" ht="15.75" customHeight="1" x14ac:dyDescent="0.25">
      <c r="A23" s="30"/>
      <c r="B23" s="1"/>
      <c r="C23" s="31"/>
      <c r="D23" s="32"/>
      <c r="E23" s="33"/>
      <c r="F23" s="32"/>
    </row>
    <row r="24" spans="1:6" ht="29.25" customHeight="1" x14ac:dyDescent="0.25">
      <c r="A24" s="155" t="s">
        <v>10</v>
      </c>
      <c r="B24" s="153"/>
      <c r="C24" s="153"/>
      <c r="D24" s="153"/>
      <c r="E24" s="153"/>
      <c r="F24" s="153"/>
    </row>
    <row r="25" spans="1:6" ht="15.75" customHeight="1" x14ac:dyDescent="0.25">
      <c r="A25" s="156"/>
      <c r="B25" s="153"/>
      <c r="C25" s="153"/>
      <c r="D25" s="153"/>
      <c r="E25" s="153"/>
      <c r="F25" s="153"/>
    </row>
    <row r="26" spans="1:6" ht="15.75" customHeight="1" x14ac:dyDescent="0.25">
      <c r="A26" s="30"/>
      <c r="B26" s="1"/>
      <c r="C26" s="31"/>
      <c r="D26" s="32"/>
      <c r="E26" s="33"/>
      <c r="F26" s="32"/>
    </row>
    <row r="27" spans="1:6" ht="15.75" customHeight="1" x14ac:dyDescent="0.25">
      <c r="A27" s="30"/>
      <c r="B27" s="1"/>
      <c r="C27" s="31"/>
      <c r="D27" s="32"/>
      <c r="E27" s="33"/>
      <c r="F27" s="32"/>
    </row>
    <row r="28" spans="1:6" ht="16.5" customHeight="1" x14ac:dyDescent="0.25">
      <c r="A28" s="30"/>
      <c r="B28" s="1"/>
      <c r="C28" s="31"/>
      <c r="D28" s="32"/>
      <c r="E28" s="33"/>
      <c r="F28" s="32"/>
    </row>
    <row r="29" spans="1:6" ht="15.75" customHeight="1" x14ac:dyDescent="0.25">
      <c r="A29" s="30"/>
      <c r="B29" s="1"/>
      <c r="C29" s="31"/>
      <c r="D29" s="32"/>
      <c r="E29" s="33"/>
      <c r="F29" s="32"/>
    </row>
    <row r="30" spans="1:6" ht="15.75" customHeight="1" x14ac:dyDescent="0.25">
      <c r="A30" s="34"/>
      <c r="B30" s="34"/>
      <c r="C30" s="24"/>
      <c r="D30" s="25"/>
      <c r="E30" s="26"/>
      <c r="F30" s="25"/>
    </row>
    <row r="31" spans="1:6" ht="15.75" customHeight="1" x14ac:dyDescent="0.25">
      <c r="A31" s="34"/>
      <c r="B31" s="34"/>
      <c r="C31" s="24"/>
      <c r="D31" s="25"/>
      <c r="E31" s="26"/>
      <c r="F31" s="25"/>
    </row>
    <row r="32" spans="1:6" ht="15.75" customHeight="1" x14ac:dyDescent="0.25">
      <c r="A32" s="34"/>
      <c r="B32" s="34"/>
      <c r="C32" s="24"/>
      <c r="D32" s="25"/>
      <c r="E32" s="26"/>
      <c r="F32" s="25"/>
    </row>
    <row r="33" spans="1:25" ht="15.75" customHeight="1" x14ac:dyDescent="0.25">
      <c r="A33" s="34"/>
      <c r="B33" s="34"/>
      <c r="C33" s="24"/>
      <c r="D33" s="25"/>
      <c r="E33" s="26"/>
      <c r="F33" s="25"/>
    </row>
    <row r="34" spans="1:25" ht="15.75" customHeight="1" x14ac:dyDescent="0.25">
      <c r="A34" s="34"/>
      <c r="B34" s="34"/>
      <c r="C34" s="24"/>
      <c r="D34" s="25"/>
      <c r="E34" s="26"/>
      <c r="F34" s="25"/>
    </row>
    <row r="35" spans="1:25" ht="15.75" customHeight="1" x14ac:dyDescent="0.25">
      <c r="A35" s="34"/>
      <c r="B35" s="34"/>
      <c r="C35" s="24"/>
      <c r="D35" s="25"/>
      <c r="E35" s="26"/>
      <c r="F35" s="25"/>
    </row>
    <row r="36" spans="1:25" ht="15.75" customHeight="1" x14ac:dyDescent="0.25">
      <c r="A36" s="34"/>
      <c r="B36" s="34"/>
      <c r="C36" s="24"/>
      <c r="D36" s="25"/>
      <c r="E36" s="26"/>
      <c r="F36" s="25"/>
    </row>
    <row r="37" spans="1:25" ht="15.75" customHeight="1" x14ac:dyDescent="0.25">
      <c r="A37" s="35"/>
      <c r="B37" s="34"/>
      <c r="C37" s="24"/>
      <c r="D37" s="25"/>
      <c r="E37" s="26"/>
      <c r="F37" s="25"/>
    </row>
    <row r="38" spans="1:25" ht="15.75" customHeight="1" x14ac:dyDescent="0.25">
      <c r="A38" s="35"/>
      <c r="B38" s="34"/>
      <c r="C38" s="24"/>
      <c r="D38" s="25"/>
      <c r="E38" s="26"/>
      <c r="F38" s="25"/>
    </row>
    <row r="39" spans="1:25" ht="15.75" customHeight="1" x14ac:dyDescent="0.25">
      <c r="A39" s="30"/>
      <c r="B39" s="1"/>
      <c r="C39" s="31"/>
      <c r="D39" s="32"/>
      <c r="E39" s="33"/>
      <c r="F39" s="32"/>
    </row>
    <row r="40" spans="1:25" ht="15.75" customHeight="1" x14ac:dyDescent="0.25">
      <c r="A40" s="30"/>
      <c r="B40" s="1"/>
      <c r="C40" s="31"/>
      <c r="D40" s="32"/>
      <c r="E40" s="33"/>
      <c r="F40" s="32"/>
    </row>
    <row r="41" spans="1:25" ht="15.75" customHeight="1" x14ac:dyDescent="0.25">
      <c r="A41" s="30"/>
      <c r="B41" s="1"/>
      <c r="C41" s="31"/>
      <c r="D41" s="32"/>
      <c r="E41" s="33"/>
      <c r="F41" s="32"/>
    </row>
    <row r="42" spans="1:25" ht="18" customHeight="1" x14ac:dyDescent="0.25">
      <c r="A42" s="157"/>
      <c r="B42" s="143"/>
      <c r="C42" s="148"/>
      <c r="D42" s="143"/>
      <c r="E42" s="36"/>
      <c r="F42" s="15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" customHeight="1" x14ac:dyDescent="0.25">
      <c r="A43" s="144"/>
      <c r="B43" s="145"/>
      <c r="C43" s="144"/>
      <c r="D43" s="145"/>
      <c r="E43" s="37"/>
      <c r="F43" s="15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" customHeight="1" x14ac:dyDescent="0.25">
      <c r="A44" s="146"/>
      <c r="B44" s="147"/>
      <c r="C44" s="146"/>
      <c r="D44" s="147"/>
      <c r="E44" s="16"/>
      <c r="F44" s="15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25">
      <c r="A45" s="38"/>
      <c r="B45" s="38"/>
      <c r="C45" s="39"/>
      <c r="D45" s="40"/>
      <c r="E45" s="41"/>
      <c r="F45" s="4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x14ac:dyDescent="0.25">
      <c r="A46" s="43" t="s">
        <v>11</v>
      </c>
      <c r="B46" s="44" t="s">
        <v>12</v>
      </c>
      <c r="C46" s="45" t="s">
        <v>13</v>
      </c>
      <c r="D46" s="46" t="s">
        <v>14</v>
      </c>
      <c r="E46" s="47" t="s">
        <v>15</v>
      </c>
      <c r="F46" s="46" t="s">
        <v>16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" customHeight="1" x14ac:dyDescent="0.25">
      <c r="A47" s="38"/>
      <c r="B47" s="38"/>
      <c r="C47" s="39"/>
      <c r="D47" s="40"/>
      <c r="E47" s="41"/>
      <c r="F47" s="4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48"/>
      <c r="B48" s="48"/>
      <c r="C48" s="49"/>
      <c r="D48" s="50"/>
      <c r="E48" s="51"/>
      <c r="F48" s="50"/>
    </row>
    <row r="49" spans="1:6" ht="18" customHeight="1" x14ac:dyDescent="0.3">
      <c r="A49" s="52" t="s">
        <v>17</v>
      </c>
      <c r="B49" s="159" t="s">
        <v>18</v>
      </c>
      <c r="C49" s="160"/>
      <c r="D49" s="160"/>
      <c r="E49" s="161"/>
      <c r="F49" s="53"/>
    </row>
    <row r="50" spans="1:6" ht="16.5" customHeight="1" x14ac:dyDescent="0.3">
      <c r="A50" s="48"/>
      <c r="B50" s="54"/>
      <c r="C50" s="55"/>
      <c r="D50" s="54"/>
      <c r="E50" s="56"/>
      <c r="F50" s="50"/>
    </row>
    <row r="51" spans="1:6" ht="16.5" customHeight="1" x14ac:dyDescent="0.3">
      <c r="A51" s="48"/>
      <c r="B51" s="54"/>
      <c r="C51" s="55"/>
      <c r="D51" s="54"/>
      <c r="E51" s="56"/>
      <c r="F51" s="50"/>
    </row>
    <row r="52" spans="1:6" ht="18.75" customHeight="1" x14ac:dyDescent="0.25">
      <c r="A52" s="57" t="s">
        <v>19</v>
      </c>
      <c r="B52" s="58" t="s">
        <v>20</v>
      </c>
      <c r="C52" s="1"/>
      <c r="D52" s="32"/>
      <c r="E52" s="33"/>
      <c r="F52" s="32"/>
    </row>
    <row r="53" spans="1:6" ht="16.5" customHeight="1" x14ac:dyDescent="0.25">
      <c r="A53" s="59"/>
      <c r="B53" s="60"/>
      <c r="C53" s="60"/>
      <c r="D53" s="61"/>
      <c r="E53" s="62"/>
      <c r="F53" s="63"/>
    </row>
    <row r="54" spans="1:6" ht="135" customHeight="1" x14ac:dyDescent="0.3">
      <c r="A54" s="64" t="s">
        <v>21</v>
      </c>
      <c r="B54" s="60" t="s">
        <v>54</v>
      </c>
      <c r="C54" s="65"/>
      <c r="D54" s="20"/>
      <c r="E54" s="21"/>
      <c r="F54" s="20"/>
    </row>
    <row r="55" spans="1:6" ht="18" customHeight="1" x14ac:dyDescent="0.3">
      <c r="A55" s="64"/>
      <c r="B55" s="60" t="s">
        <v>22</v>
      </c>
      <c r="C55" s="65" t="s">
        <v>23</v>
      </c>
      <c r="D55" s="20">
        <v>3</v>
      </c>
      <c r="E55" s="140"/>
      <c r="F55" s="20">
        <f t="shared" ref="F55:F56" si="0">D55*E55</f>
        <v>0</v>
      </c>
    </row>
    <row r="56" spans="1:6" ht="18" customHeight="1" x14ac:dyDescent="0.3">
      <c r="A56" s="64"/>
      <c r="B56" s="66" t="s">
        <v>24</v>
      </c>
      <c r="C56" s="67" t="s">
        <v>25</v>
      </c>
      <c r="D56" s="68">
        <v>0.75</v>
      </c>
      <c r="E56" s="141"/>
      <c r="F56" s="68">
        <f t="shared" si="0"/>
        <v>0</v>
      </c>
    </row>
    <row r="57" spans="1:6" ht="16.5" customHeight="1" x14ac:dyDescent="0.25">
      <c r="A57" s="59"/>
      <c r="B57" s="60"/>
      <c r="C57" s="60"/>
      <c r="D57" s="61"/>
      <c r="E57" s="62"/>
      <c r="F57" s="63"/>
    </row>
    <row r="58" spans="1:6" ht="16.5" customHeight="1" x14ac:dyDescent="0.3">
      <c r="A58" s="69" t="s">
        <v>26</v>
      </c>
      <c r="B58" s="70" t="s">
        <v>27</v>
      </c>
      <c r="C58" s="71"/>
      <c r="D58" s="70"/>
      <c r="E58" s="72"/>
      <c r="F58" s="73">
        <f>SUM(F54:F57)</f>
        <v>0</v>
      </c>
    </row>
    <row r="59" spans="1:6" ht="16.5" customHeight="1" x14ac:dyDescent="0.25">
      <c r="A59" s="59"/>
      <c r="B59" s="60"/>
      <c r="C59" s="60"/>
      <c r="D59" s="61"/>
      <c r="E59" s="62"/>
      <c r="F59" s="63"/>
    </row>
    <row r="60" spans="1:6" ht="16.5" customHeight="1" x14ac:dyDescent="0.25">
      <c r="A60" s="59"/>
      <c r="B60" s="60"/>
      <c r="C60" s="60"/>
      <c r="D60" s="61"/>
      <c r="E60" s="62"/>
      <c r="F60" s="63"/>
    </row>
    <row r="61" spans="1:6" ht="18.75" customHeight="1" x14ac:dyDescent="0.25">
      <c r="A61" s="57" t="s">
        <v>28</v>
      </c>
      <c r="B61" s="58" t="s">
        <v>29</v>
      </c>
      <c r="C61" s="74"/>
      <c r="D61" s="75"/>
      <c r="E61" s="76"/>
      <c r="F61" s="75"/>
    </row>
    <row r="62" spans="1:6" ht="16.5" customHeight="1" x14ac:dyDescent="0.3">
      <c r="A62" s="64"/>
      <c r="B62" s="77"/>
      <c r="C62" s="78"/>
      <c r="D62" s="79"/>
      <c r="E62" s="80"/>
      <c r="F62" s="81"/>
    </row>
    <row r="63" spans="1:6" ht="132" customHeight="1" x14ac:dyDescent="0.3">
      <c r="A63" s="64" t="s">
        <v>30</v>
      </c>
      <c r="B63" s="60" t="s">
        <v>31</v>
      </c>
      <c r="C63" s="78"/>
      <c r="D63" s="79"/>
      <c r="E63" s="80"/>
      <c r="F63" s="81"/>
    </row>
    <row r="64" spans="1:6" ht="33" customHeight="1" x14ac:dyDescent="0.3">
      <c r="A64" s="64"/>
      <c r="B64" s="60" t="s">
        <v>32</v>
      </c>
      <c r="C64" s="78"/>
      <c r="D64" s="79"/>
      <c r="E64" s="80"/>
      <c r="F64" s="81"/>
    </row>
    <row r="65" spans="1:25" ht="18" customHeight="1" x14ac:dyDescent="0.3">
      <c r="A65" s="64"/>
      <c r="B65" s="60" t="s">
        <v>33</v>
      </c>
      <c r="C65" s="65" t="s">
        <v>34</v>
      </c>
      <c r="D65" s="20">
        <v>3.75</v>
      </c>
      <c r="E65" s="140"/>
      <c r="F65" s="20">
        <f t="shared" ref="F65:F66" si="1">D65*E65</f>
        <v>0</v>
      </c>
    </row>
    <row r="66" spans="1:25" ht="16.5" customHeight="1" x14ac:dyDescent="0.3">
      <c r="A66" s="64"/>
      <c r="B66" s="66" t="s">
        <v>35</v>
      </c>
      <c r="C66" s="67" t="s">
        <v>36</v>
      </c>
      <c r="D66" s="68">
        <v>280</v>
      </c>
      <c r="E66" s="141"/>
      <c r="F66" s="68">
        <f t="shared" si="1"/>
        <v>0</v>
      </c>
    </row>
    <row r="67" spans="1:25" ht="16.5" customHeight="1" x14ac:dyDescent="0.3">
      <c r="A67" s="64"/>
      <c r="B67" s="82"/>
      <c r="C67" s="78"/>
      <c r="D67" s="79"/>
      <c r="E67" s="80"/>
      <c r="F67" s="81"/>
    </row>
    <row r="68" spans="1:25" ht="16.5" customHeight="1" x14ac:dyDescent="0.25">
      <c r="A68" s="69"/>
      <c r="B68" s="70" t="s">
        <v>37</v>
      </c>
      <c r="C68" s="83"/>
      <c r="D68" s="70"/>
      <c r="E68" s="72"/>
      <c r="F68" s="73">
        <f>SUM(F63:F67)</f>
        <v>0</v>
      </c>
    </row>
    <row r="69" spans="1:25" ht="16.5" customHeight="1" x14ac:dyDescent="0.25">
      <c r="A69" s="84"/>
      <c r="B69" s="85"/>
      <c r="C69" s="84"/>
      <c r="D69" s="85"/>
      <c r="E69" s="86"/>
      <c r="F69" s="85"/>
    </row>
    <row r="70" spans="1:25" ht="16.5" customHeight="1" x14ac:dyDescent="0.25">
      <c r="A70" s="84"/>
      <c r="B70" s="85"/>
      <c r="C70" s="84"/>
      <c r="D70" s="85"/>
      <c r="E70" s="86"/>
      <c r="F70" s="85"/>
    </row>
    <row r="71" spans="1:25" ht="18.75" customHeight="1" x14ac:dyDescent="0.25">
      <c r="A71" s="57" t="s">
        <v>38</v>
      </c>
      <c r="B71" s="58" t="s">
        <v>39</v>
      </c>
      <c r="C71" s="74"/>
      <c r="D71" s="87"/>
      <c r="E71" s="76"/>
      <c r="F71" s="7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6.5" customHeight="1" x14ac:dyDescent="0.3">
      <c r="A72" s="88"/>
      <c r="B72" s="89"/>
      <c r="C72" s="78"/>
      <c r="D72" s="79"/>
      <c r="E72" s="80"/>
      <c r="F72" s="81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316.5" customHeight="1" x14ac:dyDescent="0.3">
      <c r="A73" s="64" t="s">
        <v>40</v>
      </c>
      <c r="B73" s="60" t="s">
        <v>41</v>
      </c>
      <c r="C73" s="65"/>
      <c r="D73" s="20"/>
      <c r="E73" s="21"/>
      <c r="F73" s="21"/>
      <c r="G73" s="5"/>
      <c r="H73" s="5"/>
      <c r="I73" s="5"/>
      <c r="J73" s="5"/>
      <c r="K73" s="5"/>
      <c r="L73" s="6"/>
      <c r="M73" s="5"/>
      <c r="N73" s="7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6.5" customHeight="1" x14ac:dyDescent="0.3">
      <c r="A74" s="64"/>
      <c r="B74" s="90"/>
      <c r="C74" s="91" t="s">
        <v>42</v>
      </c>
      <c r="D74" s="92">
        <v>220</v>
      </c>
      <c r="E74" s="139"/>
      <c r="F74" s="92">
        <f>D74*E74</f>
        <v>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6.5" customHeight="1" x14ac:dyDescent="0.3">
      <c r="A75" s="64"/>
      <c r="B75" s="82"/>
      <c r="C75" s="78"/>
      <c r="D75" s="79"/>
      <c r="E75" s="80"/>
      <c r="F75" s="81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6.5" customHeight="1" x14ac:dyDescent="0.3">
      <c r="A76" s="64"/>
      <c r="B76" s="60"/>
      <c r="C76" s="65"/>
      <c r="D76" s="20"/>
      <c r="E76" s="21"/>
      <c r="F76" s="20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64" customHeight="1" x14ac:dyDescent="0.3">
      <c r="A77" s="64" t="s">
        <v>43</v>
      </c>
      <c r="B77" s="60" t="s">
        <v>55</v>
      </c>
      <c r="C77" s="65"/>
      <c r="D77" s="20"/>
      <c r="E77" s="21"/>
      <c r="F77" s="20"/>
      <c r="G77" s="5"/>
      <c r="H77" s="5"/>
      <c r="I77" s="5"/>
      <c r="J77" s="5"/>
      <c r="K77" s="5"/>
      <c r="L77" s="8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6.5" customHeight="1" x14ac:dyDescent="0.3">
      <c r="A78" s="64"/>
      <c r="B78" s="90" t="s">
        <v>56</v>
      </c>
      <c r="C78" s="91" t="s">
        <v>44</v>
      </c>
      <c r="D78" s="92">
        <v>2</v>
      </c>
      <c r="E78" s="139"/>
      <c r="F78" s="92">
        <f>D78*E78</f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6.5" customHeight="1" x14ac:dyDescent="0.3">
      <c r="A79" s="64"/>
      <c r="B79" s="60"/>
      <c r="C79" s="65"/>
      <c r="D79" s="20"/>
      <c r="E79" s="21"/>
      <c r="F79" s="20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" customHeight="1" x14ac:dyDescent="0.3">
      <c r="A80" s="69"/>
      <c r="B80" s="70" t="s">
        <v>45</v>
      </c>
      <c r="C80" s="71"/>
      <c r="D80" s="70"/>
      <c r="E80" s="72"/>
      <c r="F80" s="73">
        <f>SUM(F73:F79)</f>
        <v>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8" customHeight="1" x14ac:dyDescent="0.3">
      <c r="A81" s="84"/>
      <c r="B81" s="85"/>
      <c r="C81" s="93"/>
      <c r="D81" s="85"/>
      <c r="E81" s="86"/>
      <c r="F81" s="8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8" customHeight="1" x14ac:dyDescent="0.3">
      <c r="A82" s="84"/>
      <c r="B82" s="85"/>
      <c r="C82" s="93"/>
      <c r="D82" s="85"/>
      <c r="E82" s="86"/>
      <c r="F82" s="8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8" customHeight="1" x14ac:dyDescent="0.3">
      <c r="A83" s="84"/>
      <c r="B83" s="85"/>
      <c r="C83" s="93"/>
      <c r="D83" s="85"/>
      <c r="E83" s="86"/>
      <c r="F83" s="8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8" customHeight="1" x14ac:dyDescent="0.3">
      <c r="A84" s="84"/>
      <c r="B84" s="85"/>
      <c r="C84" s="93"/>
      <c r="D84" s="85"/>
      <c r="E84" s="86"/>
      <c r="F84" s="8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8" customHeight="1" x14ac:dyDescent="0.3">
      <c r="A85" s="84"/>
      <c r="B85" s="85"/>
      <c r="C85" s="93"/>
      <c r="D85" s="85"/>
      <c r="E85" s="86"/>
      <c r="F85" s="8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8" customHeight="1" x14ac:dyDescent="0.3">
      <c r="A86" s="84"/>
      <c r="B86" s="85"/>
      <c r="C86" s="93"/>
      <c r="D86" s="85"/>
      <c r="E86" s="86"/>
      <c r="F86" s="8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8" customHeight="1" x14ac:dyDescent="0.3">
      <c r="A87" s="84"/>
      <c r="B87" s="85"/>
      <c r="C87" s="93"/>
      <c r="D87" s="85"/>
      <c r="E87" s="86"/>
      <c r="F87" s="8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6.5" customHeight="1" x14ac:dyDescent="0.25">
      <c r="A88" s="84"/>
      <c r="B88" s="85"/>
      <c r="C88" s="84"/>
      <c r="D88" s="85"/>
      <c r="E88" s="86"/>
      <c r="F88" s="85"/>
    </row>
    <row r="89" spans="1:25" ht="16.5" customHeight="1" x14ac:dyDescent="0.3">
      <c r="A89" s="94"/>
      <c r="B89" s="95"/>
      <c r="C89" s="93"/>
      <c r="D89" s="96"/>
      <c r="E89" s="97"/>
      <c r="F89" s="9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6.5" customHeight="1" x14ac:dyDescent="0.3">
      <c r="A90" s="98"/>
      <c r="B90" s="99"/>
      <c r="C90" s="100"/>
      <c r="D90" s="99"/>
      <c r="E90" s="101"/>
      <c r="F90" s="9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customHeight="1" x14ac:dyDescent="0.3">
      <c r="A91" s="98"/>
      <c r="B91" s="165" t="s">
        <v>46</v>
      </c>
      <c r="C91" s="166"/>
      <c r="D91" s="166"/>
      <c r="E91" s="166"/>
      <c r="F91" s="9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7.25" customHeight="1" x14ac:dyDescent="0.3">
      <c r="A92" s="98"/>
      <c r="B92" s="99"/>
      <c r="C92" s="100"/>
      <c r="D92" s="99"/>
      <c r="E92" s="101"/>
      <c r="F92" s="9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7.25" customHeight="1" x14ac:dyDescent="0.3">
      <c r="A93" s="38"/>
      <c r="B93" s="102"/>
      <c r="C93" s="18"/>
      <c r="D93" s="102"/>
      <c r="E93" s="103"/>
      <c r="F93" s="10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7.25" customHeight="1" x14ac:dyDescent="0.3">
      <c r="A94" s="105" t="s">
        <v>47</v>
      </c>
      <c r="B94" s="167" t="s">
        <v>18</v>
      </c>
      <c r="C94" s="168"/>
      <c r="D94" s="168"/>
      <c r="E94" s="169"/>
      <c r="F94" s="10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6.5" customHeight="1" x14ac:dyDescent="0.3">
      <c r="A95" s="107"/>
      <c r="B95" s="5"/>
      <c r="C95" s="9"/>
      <c r="D95" s="81"/>
      <c r="E95" s="80"/>
      <c r="F95" s="10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6.5" customHeight="1" x14ac:dyDescent="0.3">
      <c r="A96" s="109" t="s">
        <v>19</v>
      </c>
      <c r="B96" s="170" t="s">
        <v>20</v>
      </c>
      <c r="C96" s="160"/>
      <c r="D96" s="160"/>
      <c r="E96" s="111"/>
      <c r="F96" s="112">
        <f>F58</f>
        <v>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6.5" customHeight="1" x14ac:dyDescent="0.3">
      <c r="A97" s="113"/>
      <c r="B97" s="114"/>
      <c r="C97" s="114"/>
      <c r="D97" s="114"/>
      <c r="E97" s="115"/>
      <c r="F97" s="11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6.5" customHeight="1" x14ac:dyDescent="0.3">
      <c r="A98" s="109" t="s">
        <v>28</v>
      </c>
      <c r="B98" s="170" t="s">
        <v>29</v>
      </c>
      <c r="C98" s="160"/>
      <c r="D98" s="160"/>
      <c r="E98" s="111"/>
      <c r="F98" s="112">
        <f>F68</f>
        <v>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6.5" customHeight="1" x14ac:dyDescent="0.3">
      <c r="A99" s="113"/>
      <c r="B99" s="114"/>
      <c r="C99" s="114"/>
      <c r="D99" s="114"/>
      <c r="E99" s="115"/>
      <c r="F99" s="11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6.5" customHeight="1" x14ac:dyDescent="0.3">
      <c r="A100" s="109" t="s">
        <v>38</v>
      </c>
      <c r="B100" s="110" t="s">
        <v>39</v>
      </c>
      <c r="C100" s="110"/>
      <c r="D100" s="110"/>
      <c r="E100" s="111"/>
      <c r="F100" s="112">
        <f>F80</f>
        <v>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6.5" customHeight="1" x14ac:dyDescent="0.3">
      <c r="A101" s="117"/>
      <c r="B101" s="118"/>
      <c r="C101" s="118"/>
      <c r="D101" s="118"/>
      <c r="E101" s="119"/>
      <c r="F101" s="120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7.25" customHeight="1" x14ac:dyDescent="0.3">
      <c r="A102" s="117"/>
      <c r="B102" s="118"/>
      <c r="C102" s="118"/>
      <c r="D102" s="118"/>
      <c r="E102" s="119"/>
      <c r="F102" s="120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20.25" customHeight="1" x14ac:dyDescent="0.25">
      <c r="A103" s="121"/>
      <c r="B103" s="122" t="s">
        <v>48</v>
      </c>
      <c r="C103" s="123"/>
      <c r="D103" s="124"/>
      <c r="E103" s="171">
        <f>SUM(F96:F101)</f>
        <v>0</v>
      </c>
      <c r="F103" s="163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6.5" customHeight="1" x14ac:dyDescent="0.25">
      <c r="A104" s="125"/>
      <c r="B104" s="126"/>
      <c r="C104" s="118"/>
      <c r="D104" s="118"/>
      <c r="E104" s="119"/>
      <c r="F104" s="127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6.5" customHeight="1" x14ac:dyDescent="0.25">
      <c r="A105" s="128"/>
      <c r="B105" s="129" t="s">
        <v>49</v>
      </c>
      <c r="C105" s="130"/>
      <c r="D105" s="130"/>
      <c r="E105" s="162">
        <f>E103*0.25</f>
        <v>0</v>
      </c>
      <c r="F105" s="163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7.25" customHeight="1" x14ac:dyDescent="0.3">
      <c r="A106" s="131"/>
      <c r="B106" s="132"/>
      <c r="C106" s="93"/>
      <c r="D106" s="96"/>
      <c r="E106" s="133"/>
      <c r="F106" s="13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24" customHeight="1" x14ac:dyDescent="0.3">
      <c r="A107" s="135"/>
      <c r="B107" s="136" t="s">
        <v>50</v>
      </c>
      <c r="C107" s="137"/>
      <c r="D107" s="138"/>
      <c r="E107" s="164">
        <f>SUM(E103:F106)</f>
        <v>0</v>
      </c>
      <c r="F107" s="16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6.5" customHeight="1" x14ac:dyDescent="0.3">
      <c r="A108" s="5"/>
      <c r="B108" s="5"/>
      <c r="C108" s="9"/>
      <c r="D108" s="5"/>
      <c r="E108" s="1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6.5" customHeight="1" x14ac:dyDescent="0.3">
      <c r="A109" s="5"/>
      <c r="B109" s="5"/>
      <c r="C109" s="9"/>
      <c r="D109" s="5"/>
      <c r="E109" s="1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25">
      <c r="C110" s="1"/>
    </row>
    <row r="111" spans="1:25" ht="15.75" customHeight="1" x14ac:dyDescent="0.25">
      <c r="C111" s="1"/>
    </row>
    <row r="112" spans="1:25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</sheetData>
  <sheetProtection algorithmName="SHA-512" hashValue="tJMLWUF3kbHGDTENwB8CORKh79rvCJsDLu7oWA7/QSm4nTf2sdHnn2ETs/2rtk68hEM3uCSfe077EVPAMwCXfg==" saltValue="CZwXxM0fkiHwFecjhfmD/A==" spinCount="100000" sheet="1" objects="1" scenarios="1" selectLockedCells="1"/>
  <mergeCells count="22">
    <mergeCell ref="E105:F105"/>
    <mergeCell ref="E107:F107"/>
    <mergeCell ref="B91:E91"/>
    <mergeCell ref="B94:E94"/>
    <mergeCell ref="B96:D96"/>
    <mergeCell ref="B98:D98"/>
    <mergeCell ref="E103:F103"/>
    <mergeCell ref="A25:F25"/>
    <mergeCell ref="A42:B44"/>
    <mergeCell ref="C42:D44"/>
    <mergeCell ref="F42:F44"/>
    <mergeCell ref="B49:E49"/>
    <mergeCell ref="A11:F11"/>
    <mergeCell ref="B12:F12"/>
    <mergeCell ref="A15:B15"/>
    <mergeCell ref="B17:F17"/>
    <mergeCell ref="A24:F24"/>
    <mergeCell ref="A1:B3"/>
    <mergeCell ref="C1:D3"/>
    <mergeCell ref="F1:F3"/>
    <mergeCell ref="A5:F5"/>
    <mergeCell ref="B6:F6"/>
  </mergeCells>
  <pageMargins left="0.7" right="0.7" top="0.75" bottom="0.75" header="0" footer="0"/>
  <pageSetup scale="91" orientation="portrait" r:id="rId1"/>
  <rowBreaks count="2" manualBreakCount="2">
    <brk id="41" max="16383" man="1"/>
    <brk id="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346AA3DCCD5643B734BDC1EDD7A81D" ma:contentTypeVersion="14" ma:contentTypeDescription="Stvaranje novog dokumenta." ma:contentTypeScope="" ma:versionID="86b3af8834c260f8860ce7b902cb6671">
  <xsd:schema xmlns:xsd="http://www.w3.org/2001/XMLSchema" xmlns:xs="http://www.w3.org/2001/XMLSchema" xmlns:p="http://schemas.microsoft.com/office/2006/metadata/properties" xmlns:ns2="cdf866a6-0283-4523-bd51-ff1615c5287a" xmlns:ns3="1863aa28-d5ce-4c93-a761-455b46200ff8" targetNamespace="http://schemas.microsoft.com/office/2006/metadata/properties" ma:root="true" ma:fieldsID="75fdf52b7e2721401bf14d3b06f8c85c" ns2:_="" ns3:_="">
    <xsd:import namespace="cdf866a6-0283-4523-bd51-ff1615c5287a"/>
    <xsd:import namespace="1863aa28-d5ce-4c93-a761-455b46200f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866a6-0283-4523-bd51-ff1615c52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0721a1ef-6b5c-4ccf-a991-9cabc554a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3aa28-d5ce-4c93-a761-455b46200f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6738e-bf6a-40e2-b7b0-dcdf9108ff9c}" ma:internalName="TaxCatchAll" ma:showField="CatchAllData" ma:web="1863aa28-d5ce-4c93-a761-455b46200f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0CAB9-738C-421C-A73E-11FDA6D74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866a6-0283-4523-bd51-ff1615c5287a"/>
    <ds:schemaRef ds:uri="1863aa28-d5ce-4c93-a761-455b46200f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B962FA-9ED4-4188-8856-89C91AF434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Građevinski radovi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Veliko Trojstvo</cp:lastModifiedBy>
  <cp:lastPrinted>2026-04-14T07:09:32Z</cp:lastPrinted>
  <dcterms:created xsi:type="dcterms:W3CDTF">2023-11-21T06:33:46Z</dcterms:created>
  <dcterms:modified xsi:type="dcterms:W3CDTF">2026-04-14T07:11:57Z</dcterms:modified>
</cp:coreProperties>
</file>